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4954222-52C4-4AA2-B17A-2C7E101B22FF}" xr6:coauthVersionLast="47" xr6:coauthVersionMax="47" xr10:uidLastSave="{00000000-0000-0000-0000-000000000000}"/>
  <bookViews>
    <workbookView xWindow="-28920" yWindow="-1320" windowWidth="29040" windowHeight="15720" xr2:uid="{96E3FFBE-8EBB-4370-9C6A-9632A940D3A1}"/>
  </bookViews>
  <sheets>
    <sheet name="13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O27" i="1" s="1"/>
  <c r="O26" i="1"/>
  <c r="G25" i="1"/>
  <c r="O25" i="1" s="1"/>
  <c r="O24" i="1"/>
  <c r="O23" i="1"/>
  <c r="G22" i="1"/>
  <c r="O22" i="1" s="1"/>
  <c r="O21" i="1"/>
  <c r="O20" i="1"/>
  <c r="O19" i="1"/>
  <c r="O18" i="1"/>
  <c r="G17" i="1"/>
  <c r="O17" i="1" s="1"/>
  <c r="O16" i="1"/>
  <c r="O15" i="1"/>
  <c r="O14" i="1"/>
  <c r="O13" i="1"/>
  <c r="O12" i="1"/>
  <c r="G12" i="1"/>
  <c r="O11" i="1"/>
  <c r="O10" i="1"/>
</calcChain>
</file>

<file path=xl/sharedStrings.xml><?xml version="1.0" encoding="utf-8"?>
<sst xmlns="http://schemas.openxmlformats.org/spreadsheetml/2006/main" count="185" uniqueCount="65">
  <si>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</si>
  <si>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</si>
  <si>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</si>
  <si>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</si>
  <si>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</si>
  <si>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</si>
  <si>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</si>
  <si>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</si>
  <si>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</si>
  <si>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</si>
  <si>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</si>
  <si>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</si>
  <si>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</si>
  <si>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</si>
  <si>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</si>
  <si>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</si>
  <si>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</si>
  <si>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</si>
  <si>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</si>
  <si>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06.02.2026</t>
  </si>
  <si>
    <t>31.01.2026</t>
  </si>
  <si>
    <t>Aeroportul Mihail Kogalniceanu Constanta</t>
  </si>
  <si>
    <t>Lei</t>
  </si>
  <si>
    <t>Activitate curenta</t>
  </si>
  <si>
    <t>Taxe handling</t>
  </si>
  <si>
    <t>09.02.26</t>
  </si>
  <si>
    <t>12.02.26</t>
  </si>
  <si>
    <t>13.02.26</t>
  </si>
  <si>
    <t>09.02.2026</t>
  </si>
  <si>
    <t>28.01.2026</t>
  </si>
  <si>
    <t>Aeroportul Delta Dunarii Tulcea</t>
  </si>
  <si>
    <t>Servicii aeroportuare</t>
  </si>
  <si>
    <t>03.02.2026</t>
  </si>
  <si>
    <t>Air BP Sales Romania</t>
  </si>
  <si>
    <t>Cval combustibil Jet A1</t>
  </si>
  <si>
    <t>06.02.26</t>
  </si>
  <si>
    <t>27.01.2026</t>
  </si>
  <si>
    <t>Bbook Bed and Breakfast</t>
  </si>
  <si>
    <t>Cval bilete avion</t>
  </si>
  <si>
    <t>CNAB</t>
  </si>
  <si>
    <t>Chirie magazii</t>
  </si>
  <si>
    <t>10.02.26</t>
  </si>
  <si>
    <t>04.02.2026</t>
  </si>
  <si>
    <t>Servicii handling</t>
  </si>
  <si>
    <t>02.02.2026</t>
  </si>
  <si>
    <t>30.01.2026</t>
  </si>
  <si>
    <t>Else Digital Solutions</t>
  </si>
  <si>
    <t>Servicii asistenta tehnica informatica</t>
  </si>
  <si>
    <t>02.02.26</t>
  </si>
  <si>
    <t>Future Line Instal</t>
  </si>
  <si>
    <t xml:space="preserve"> Servicii RSVTI</t>
  </si>
  <si>
    <t>OMV Petrom</t>
  </si>
  <si>
    <t>Combustibil Jet A1</t>
  </si>
  <si>
    <t>Negulescu Gh PFA</t>
  </si>
  <si>
    <t>Servicii intretinere tamplarie metalica</t>
  </si>
  <si>
    <t>Romatsa</t>
  </si>
  <si>
    <t>Servicii navigatie aeriana</t>
  </si>
  <si>
    <t>04.02.26</t>
  </si>
  <si>
    <t>OMV Petrom Marketing</t>
  </si>
  <si>
    <t>Spalat auto, Combustibil auto</t>
  </si>
  <si>
    <t>05.02.26</t>
  </si>
  <si>
    <t>22.01.2026</t>
  </si>
  <si>
    <t>E.On Energie Romania</t>
  </si>
  <si>
    <t>Cval energie electrica</t>
  </si>
  <si>
    <t>11.02.26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</si>
</sst>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50B8-E36D-4435-9AA7-802F2959097F}">
  <dimension ref="A1:AC27"/>
  <sheetViews>
    <sheetView tabSelected="1" workbookViewId="0">
      <selection activeCell="D22" sqref="D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3904</v>
      </c>
      <c r="C10" s="13" t="s">
        <v>19</v>
      </c>
      <c r="D10" s="14">
        <v>6535</v>
      </c>
      <c r="E10" s="13" t="s">
        <v>20</v>
      </c>
      <c r="F10" s="15" t="s">
        <v>21</v>
      </c>
      <c r="G10" s="16">
        <v>1659.65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386</v>
      </c>
      <c r="N10" s="18" t="s">
        <v>26</v>
      </c>
      <c r="O10" s="20">
        <f t="shared" ref="O10:O27" si="0">G10</f>
        <v>1659.65</v>
      </c>
      <c r="P10" s="21">
        <v>126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4066</v>
      </c>
      <c r="C11" s="13" t="s">
        <v>28</v>
      </c>
      <c r="D11" s="14">
        <v>2</v>
      </c>
      <c r="E11" s="13" t="s">
        <v>29</v>
      </c>
      <c r="F11" s="15" t="s">
        <v>30</v>
      </c>
      <c r="G11" s="16">
        <v>613.52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385</v>
      </c>
      <c r="N11" s="18" t="s">
        <v>26</v>
      </c>
      <c r="O11" s="20">
        <f t="shared" si="0"/>
        <v>613.52</v>
      </c>
      <c r="P11" s="21">
        <v>127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3416</v>
      </c>
      <c r="C12" s="13" t="s">
        <v>32</v>
      </c>
      <c r="D12" s="14">
        <v>4217013072</v>
      </c>
      <c r="E12" s="13" t="s">
        <v>20</v>
      </c>
      <c r="F12" s="15" t="s">
        <v>33</v>
      </c>
      <c r="G12" s="16">
        <f>1987.09</f>
        <v>1987.09</v>
      </c>
      <c r="H12" s="17" t="s">
        <v>22</v>
      </c>
      <c r="I12" s="17" t="s">
        <v>23</v>
      </c>
      <c r="J12" s="15" t="s">
        <v>34</v>
      </c>
      <c r="K12" s="18" t="s">
        <v>35</v>
      </c>
      <c r="L12" s="19">
        <v>0</v>
      </c>
      <c r="M12" s="19">
        <v>367</v>
      </c>
      <c r="N12" s="18" t="s">
        <v>26</v>
      </c>
      <c r="O12" s="20">
        <f t="shared" si="0"/>
        <v>1987.09</v>
      </c>
      <c r="P12" s="21">
        <v>128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3413</v>
      </c>
      <c r="C13" s="13" t="s">
        <v>32</v>
      </c>
      <c r="D13" s="14">
        <v>4217013067</v>
      </c>
      <c r="E13" s="13" t="s">
        <v>20</v>
      </c>
      <c r="F13" s="15" t="s">
        <v>33</v>
      </c>
      <c r="G13" s="16">
        <v>6055.74</v>
      </c>
      <c r="H13" s="17" t="s">
        <v>22</v>
      </c>
      <c r="I13" s="17" t="s">
        <v>23</v>
      </c>
      <c r="J13" s="15" t="s">
        <v>34</v>
      </c>
      <c r="K13" s="18" t="s">
        <v>35</v>
      </c>
      <c r="L13" s="19">
        <v>0</v>
      </c>
      <c r="M13" s="19">
        <v>368</v>
      </c>
      <c r="N13" s="18" t="s">
        <v>26</v>
      </c>
      <c r="O13" s="20">
        <f t="shared" si="0"/>
        <v>6055.74</v>
      </c>
      <c r="P13" s="21">
        <v>128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3412</v>
      </c>
      <c r="C14" s="13" t="s">
        <v>32</v>
      </c>
      <c r="D14" s="14">
        <v>4217013066</v>
      </c>
      <c r="E14" s="13" t="s">
        <v>20</v>
      </c>
      <c r="F14" s="15" t="s">
        <v>33</v>
      </c>
      <c r="G14" s="16">
        <v>16592.900000000001</v>
      </c>
      <c r="H14" s="17" t="s">
        <v>22</v>
      </c>
      <c r="I14" s="17" t="s">
        <v>23</v>
      </c>
      <c r="J14" s="15" t="s">
        <v>34</v>
      </c>
      <c r="K14" s="18" t="s">
        <v>35</v>
      </c>
      <c r="L14" s="19">
        <v>0</v>
      </c>
      <c r="M14" s="19">
        <v>369</v>
      </c>
      <c r="N14" s="18" t="s">
        <v>26</v>
      </c>
      <c r="O14" s="20">
        <f t="shared" si="0"/>
        <v>16592.900000000001</v>
      </c>
      <c r="P14" s="21">
        <v>128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3455</v>
      </c>
      <c r="C15" s="13" t="s">
        <v>32</v>
      </c>
      <c r="D15" s="14">
        <v>24097</v>
      </c>
      <c r="E15" s="13" t="s">
        <v>36</v>
      </c>
      <c r="F15" s="15" t="s">
        <v>37</v>
      </c>
      <c r="G15" s="16">
        <v>1636.83</v>
      </c>
      <c r="H15" s="17" t="s">
        <v>22</v>
      </c>
      <c r="I15" s="17" t="s">
        <v>23</v>
      </c>
      <c r="J15" s="15" t="s">
        <v>38</v>
      </c>
      <c r="K15" s="18" t="s">
        <v>25</v>
      </c>
      <c r="L15" s="19">
        <v>0</v>
      </c>
      <c r="M15" s="19">
        <v>392</v>
      </c>
      <c r="N15" s="18" t="s">
        <v>26</v>
      </c>
      <c r="O15" s="20">
        <f t="shared" si="0"/>
        <v>1636.83</v>
      </c>
      <c r="P15" s="21">
        <v>129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4163</v>
      </c>
      <c r="C16" s="13" t="s">
        <v>28</v>
      </c>
      <c r="D16" s="14">
        <v>194</v>
      </c>
      <c r="E16" s="13" t="s">
        <v>28</v>
      </c>
      <c r="F16" s="15" t="s">
        <v>39</v>
      </c>
      <c r="G16" s="16">
        <v>1095.43</v>
      </c>
      <c r="H16" s="17" t="s">
        <v>22</v>
      </c>
      <c r="I16" s="17" t="s">
        <v>23</v>
      </c>
      <c r="J16" s="15" t="s">
        <v>40</v>
      </c>
      <c r="K16" s="18" t="s">
        <v>41</v>
      </c>
      <c r="L16" s="19">
        <v>0</v>
      </c>
      <c r="M16" s="19">
        <v>401</v>
      </c>
      <c r="N16" s="18" t="s">
        <v>26</v>
      </c>
      <c r="O16" s="20">
        <f t="shared" si="0"/>
        <v>1095.43</v>
      </c>
      <c r="P16" s="21">
        <v>130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3921</v>
      </c>
      <c r="C17" s="13" t="s">
        <v>19</v>
      </c>
      <c r="D17" s="14">
        <v>185</v>
      </c>
      <c r="E17" s="13" t="s">
        <v>42</v>
      </c>
      <c r="F17" s="15" t="s">
        <v>39</v>
      </c>
      <c r="G17" s="16">
        <f>3082.48</f>
        <v>3082.48</v>
      </c>
      <c r="H17" s="17" t="s">
        <v>22</v>
      </c>
      <c r="I17" s="17" t="s">
        <v>23</v>
      </c>
      <c r="J17" s="15" t="s">
        <v>43</v>
      </c>
      <c r="K17" s="18" t="s">
        <v>25</v>
      </c>
      <c r="L17" s="19">
        <v>0</v>
      </c>
      <c r="M17" s="19">
        <v>387</v>
      </c>
      <c r="N17" s="18" t="s">
        <v>26</v>
      </c>
      <c r="O17" s="20">
        <f t="shared" si="0"/>
        <v>3082.48</v>
      </c>
      <c r="P17" s="21">
        <v>130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3273</v>
      </c>
      <c r="C18" s="13" t="s">
        <v>44</v>
      </c>
      <c r="D18" s="14">
        <v>2556</v>
      </c>
      <c r="E18" s="13" t="s">
        <v>45</v>
      </c>
      <c r="F18" s="15" t="s">
        <v>46</v>
      </c>
      <c r="G18" s="16">
        <v>3267</v>
      </c>
      <c r="H18" s="17" t="s">
        <v>22</v>
      </c>
      <c r="I18" s="17" t="s">
        <v>23</v>
      </c>
      <c r="J18" s="15" t="s">
        <v>47</v>
      </c>
      <c r="K18" s="18" t="s">
        <v>48</v>
      </c>
      <c r="L18" s="19">
        <v>0</v>
      </c>
      <c r="M18" s="19">
        <v>293</v>
      </c>
      <c r="N18" s="18" t="s">
        <v>26</v>
      </c>
      <c r="O18" s="20">
        <f t="shared" si="0"/>
        <v>3267</v>
      </c>
      <c r="P18" s="21">
        <v>131</v>
      </c>
      <c r="Q18" s="12" t="s">
        <v>27</v>
      </c>
      <c r="R18" s="22">
        <v>0</v>
      </c>
      <c r="S18" s="4"/>
    </row>
    <row r="19" spans="1:19" s="2" customFormat="1" x14ac:dyDescent="0.2">
      <c r="A19" s="10">
        <v>10</v>
      </c>
      <c r="B19" s="12">
        <v>3281</v>
      </c>
      <c r="C19" s="13" t="s">
        <v>44</v>
      </c>
      <c r="D19" s="14">
        <v>7644</v>
      </c>
      <c r="E19" s="13" t="s">
        <v>45</v>
      </c>
      <c r="F19" s="15" t="s">
        <v>49</v>
      </c>
      <c r="G19" s="16">
        <v>2468.4</v>
      </c>
      <c r="H19" s="17" t="s">
        <v>22</v>
      </c>
      <c r="I19" s="17" t="s">
        <v>23</v>
      </c>
      <c r="J19" s="15" t="s">
        <v>50</v>
      </c>
      <c r="K19" s="18" t="s">
        <v>25</v>
      </c>
      <c r="L19" s="19">
        <v>0</v>
      </c>
      <c r="M19" s="19">
        <v>387</v>
      </c>
      <c r="N19" s="18" t="s">
        <v>26</v>
      </c>
      <c r="O19" s="20">
        <f t="shared" si="0"/>
        <v>2468.4</v>
      </c>
      <c r="P19" s="21">
        <v>132</v>
      </c>
      <c r="Q19" s="12" t="s">
        <v>27</v>
      </c>
      <c r="R19" s="22">
        <v>0</v>
      </c>
      <c r="S19" s="4"/>
    </row>
    <row r="20" spans="1:19" x14ac:dyDescent="0.2">
      <c r="A20" s="10">
        <v>11</v>
      </c>
      <c r="B20" s="12">
        <v>3422</v>
      </c>
      <c r="C20" s="13" t="s">
        <v>32</v>
      </c>
      <c r="D20" s="14">
        <v>9065475657</v>
      </c>
      <c r="E20" s="13" t="s">
        <v>20</v>
      </c>
      <c r="F20" s="15" t="s">
        <v>51</v>
      </c>
      <c r="G20" s="16">
        <v>4209.4799999999996</v>
      </c>
      <c r="H20" s="17" t="s">
        <v>22</v>
      </c>
      <c r="I20" s="17" t="s">
        <v>23</v>
      </c>
      <c r="J20" s="15" t="s">
        <v>52</v>
      </c>
      <c r="K20" s="18" t="s">
        <v>35</v>
      </c>
      <c r="L20" s="19">
        <v>0</v>
      </c>
      <c r="M20" s="19">
        <v>370</v>
      </c>
      <c r="N20" s="18" t="s">
        <v>26</v>
      </c>
      <c r="O20" s="20">
        <f t="shared" si="0"/>
        <v>4209.4799999999996</v>
      </c>
      <c r="P20" s="21">
        <v>133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3456</v>
      </c>
      <c r="C21" s="13" t="s">
        <v>32</v>
      </c>
      <c r="D21" s="14">
        <v>2014962</v>
      </c>
      <c r="E21" s="13" t="s">
        <v>45</v>
      </c>
      <c r="F21" s="15" t="s">
        <v>53</v>
      </c>
      <c r="G21" s="16">
        <v>1149.5</v>
      </c>
      <c r="H21" s="17" t="s">
        <v>22</v>
      </c>
      <c r="I21" s="17" t="s">
        <v>23</v>
      </c>
      <c r="J21" s="15" t="s">
        <v>54</v>
      </c>
      <c r="K21" s="18" t="s">
        <v>25</v>
      </c>
      <c r="L21" s="19">
        <v>0</v>
      </c>
      <c r="M21" s="19">
        <v>391</v>
      </c>
      <c r="N21" s="18" t="s">
        <v>26</v>
      </c>
      <c r="O21" s="20">
        <f t="shared" si="0"/>
        <v>1149.5</v>
      </c>
      <c r="P21" s="21">
        <v>134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3423</v>
      </c>
      <c r="C22" s="13" t="s">
        <v>32</v>
      </c>
      <c r="D22" s="14">
        <v>13638</v>
      </c>
      <c r="E22" s="13" t="s">
        <v>20</v>
      </c>
      <c r="F22" s="15" t="s">
        <v>55</v>
      </c>
      <c r="G22" s="16">
        <f>258.93</f>
        <v>258.93</v>
      </c>
      <c r="H22" s="17" t="s">
        <v>22</v>
      </c>
      <c r="I22" s="17" t="s">
        <v>23</v>
      </c>
      <c r="J22" s="15" t="s">
        <v>56</v>
      </c>
      <c r="K22" s="18" t="s">
        <v>25</v>
      </c>
      <c r="L22" s="19">
        <v>0</v>
      </c>
      <c r="M22" s="19">
        <v>383</v>
      </c>
      <c r="N22" s="18" t="s">
        <v>26</v>
      </c>
      <c r="O22" s="20">
        <f t="shared" si="0"/>
        <v>258.93</v>
      </c>
      <c r="P22" s="21">
        <v>135</v>
      </c>
      <c r="Q22" s="12" t="s">
        <v>27</v>
      </c>
      <c r="R22" s="22">
        <v>0</v>
      </c>
    </row>
    <row r="23" spans="1:19" x14ac:dyDescent="0.2">
      <c r="A23" s="10">
        <v>14</v>
      </c>
      <c r="B23" s="12">
        <v>3478</v>
      </c>
      <c r="C23" s="13" t="s">
        <v>32</v>
      </c>
      <c r="D23" s="14">
        <v>13660</v>
      </c>
      <c r="E23" s="13" t="s">
        <v>20</v>
      </c>
      <c r="F23" s="15" t="s">
        <v>55</v>
      </c>
      <c r="G23" s="16">
        <v>2718.69</v>
      </c>
      <c r="H23" s="17" t="s">
        <v>22</v>
      </c>
      <c r="I23" s="17" t="s">
        <v>23</v>
      </c>
      <c r="J23" s="15" t="s">
        <v>56</v>
      </c>
      <c r="K23" s="18" t="s">
        <v>57</v>
      </c>
      <c r="L23" s="19">
        <v>0</v>
      </c>
      <c r="M23" s="19">
        <v>380</v>
      </c>
      <c r="N23" s="18" t="s">
        <v>26</v>
      </c>
      <c r="O23" s="20">
        <f t="shared" si="0"/>
        <v>2718.69</v>
      </c>
      <c r="P23" s="21">
        <v>135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3476</v>
      </c>
      <c r="C24" s="13" t="s">
        <v>32</v>
      </c>
      <c r="D24" s="14">
        <v>13659</v>
      </c>
      <c r="E24" s="13" t="s">
        <v>20</v>
      </c>
      <c r="F24" s="15" t="s">
        <v>55</v>
      </c>
      <c r="G24" s="16">
        <v>1254.3599999999999</v>
      </c>
      <c r="H24" s="17" t="s">
        <v>22</v>
      </c>
      <c r="I24" s="17" t="s">
        <v>23</v>
      </c>
      <c r="J24" s="15" t="s">
        <v>56</v>
      </c>
      <c r="K24" s="18" t="s">
        <v>57</v>
      </c>
      <c r="L24" s="19">
        <v>0</v>
      </c>
      <c r="M24" s="19">
        <v>379</v>
      </c>
      <c r="N24" s="18" t="s">
        <v>26</v>
      </c>
      <c r="O24" s="20">
        <f t="shared" si="0"/>
        <v>1254.3599999999999</v>
      </c>
      <c r="P24" s="21">
        <v>135</v>
      </c>
      <c r="Q24" s="12" t="s">
        <v>27</v>
      </c>
      <c r="R24" s="22">
        <v>0</v>
      </c>
    </row>
    <row r="25" spans="1:19" x14ac:dyDescent="0.2">
      <c r="A25" s="10">
        <v>16</v>
      </c>
      <c r="B25" s="12">
        <v>3421</v>
      </c>
      <c r="C25" s="13" t="s">
        <v>32</v>
      </c>
      <c r="D25" s="14">
        <v>6426398182</v>
      </c>
      <c r="E25" s="13" t="s">
        <v>20</v>
      </c>
      <c r="F25" s="15" t="s">
        <v>58</v>
      </c>
      <c r="G25" s="16">
        <f>448.77</f>
        <v>448.77</v>
      </c>
      <c r="H25" s="17" t="s">
        <v>22</v>
      </c>
      <c r="I25" s="17" t="s">
        <v>23</v>
      </c>
      <c r="J25" s="23" t="s">
        <v>59</v>
      </c>
      <c r="K25" s="18" t="s">
        <v>60</v>
      </c>
      <c r="L25" s="19">
        <v>0</v>
      </c>
      <c r="M25" s="19">
        <v>364</v>
      </c>
      <c r="N25" s="18" t="s">
        <v>26</v>
      </c>
      <c r="O25" s="20">
        <f t="shared" si="0"/>
        <v>448.77</v>
      </c>
      <c r="P25" s="21">
        <v>136</v>
      </c>
      <c r="Q25" s="12" t="s">
        <v>27</v>
      </c>
      <c r="R25" s="22">
        <v>0</v>
      </c>
    </row>
    <row r="26" spans="1:19" x14ac:dyDescent="0.2">
      <c r="A26" s="10">
        <v>17</v>
      </c>
      <c r="B26" s="12">
        <v>3417</v>
      </c>
      <c r="C26" s="13" t="s">
        <v>32</v>
      </c>
      <c r="D26" s="14">
        <v>6426396318</v>
      </c>
      <c r="E26" s="13" t="s">
        <v>20</v>
      </c>
      <c r="F26" s="15" t="s">
        <v>58</v>
      </c>
      <c r="G26" s="16">
        <v>7636.65</v>
      </c>
      <c r="H26" s="17" t="s">
        <v>22</v>
      </c>
      <c r="I26" s="17" t="s">
        <v>23</v>
      </c>
      <c r="J26" s="23" t="s">
        <v>59</v>
      </c>
      <c r="K26" s="18" t="s">
        <v>35</v>
      </c>
      <c r="L26" s="19">
        <v>0</v>
      </c>
      <c r="M26" s="19">
        <v>363</v>
      </c>
      <c r="N26" s="18" t="s">
        <v>26</v>
      </c>
      <c r="O26" s="20">
        <f t="shared" si="0"/>
        <v>7636.65</v>
      </c>
      <c r="P26" s="21">
        <v>136</v>
      </c>
      <c r="Q26" s="12" t="s">
        <v>27</v>
      </c>
      <c r="R26" s="22">
        <v>0</v>
      </c>
    </row>
    <row r="27" spans="1:19" x14ac:dyDescent="0.2">
      <c r="A27" s="10">
        <v>18</v>
      </c>
      <c r="B27" s="12">
        <v>1919</v>
      </c>
      <c r="C27" s="13" t="s">
        <v>61</v>
      </c>
      <c r="D27" s="14">
        <v>10733412223</v>
      </c>
      <c r="E27" s="13" t="s">
        <v>61</v>
      </c>
      <c r="F27" s="15" t="s">
        <v>62</v>
      </c>
      <c r="G27" s="16">
        <f>35780.77-17.51</f>
        <v>35763.259999999995</v>
      </c>
      <c r="H27" s="17" t="s">
        <v>22</v>
      </c>
      <c r="I27" s="17" t="s">
        <v>23</v>
      </c>
      <c r="J27" s="23" t="s">
        <v>63</v>
      </c>
      <c r="K27" s="18" t="s">
        <v>64</v>
      </c>
      <c r="L27" s="19">
        <v>0</v>
      </c>
      <c r="M27" s="19">
        <v>420</v>
      </c>
      <c r="N27" s="18" t="s">
        <v>27</v>
      </c>
      <c r="O27" s="20">
        <f t="shared" si="0"/>
        <v>35763.259999999995</v>
      </c>
      <c r="P27" s="21">
        <v>137</v>
      </c>
      <c r="Q27" s="12" t="s">
        <v>27</v>
      </c>
      <c r="R27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2026-02-18T06:49:24Z</dcterms:created>
  <dcterms:modified xsi:type="dcterms:W3CDTF">2026-02-18T06:49:37Z</dcterms:modified>
</cp:coreProperties>
</file>